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<sst xmlns="http://schemas.openxmlformats.org/spreadsheetml/2006/main" count="48" uniqueCount="45">
  <si>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</si>
  <si>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</si>
  <si>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</si>
  <si>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</si>
  <si>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</si>
  <si>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</si>
  <si>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</si>
  <si>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</si>
  <si>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</si>
  <si>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</si>
  <si>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</si>
  <si>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</si>
  <si>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</si>
  <si>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</si>
  <si>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</si>
  <si>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</si>
  <si>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</si>
  <si>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</si>
  <si>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</si>
  <si>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</si>
  <si>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</si>
  <si>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</si>
  <si>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</si>
  <si>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</si>
  <si>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</si>
  <si>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</si>
  <si>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</si>
  <si>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</si>
  <si>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</si>
  <si>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</si>
  <si>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</si>
  <si>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</si>
  <si>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</si>
  <si>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</si>
  <si>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</si>
  <si>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</si>
  <si>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</si>
  <si>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</si>
  <si>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</si>
  <si>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</si>
  <si>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</si>
  <si>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</si>
  <si>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</si>
  <si>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16.09.2014</t>
  </si>
  <si>
    <t>Касові видатки станом на 16.09.2014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</si>
</sst>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0" fillId="0" borderId="10" xfId="54" applyFont="1" applyBorder="1">
      <alignment/>
      <protection/>
    </xf>
    <xf numFmtId="4" fontId="21" fillId="0" borderId="0" xfId="54" applyNumberFormat="1" applyFont="1">
      <alignment/>
      <protection/>
    </xf>
    <xf numFmtId="171" fontId="28" fillId="25" borderId="10" xfId="64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3">
          <cell r="E43">
            <v>8727.04139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75390625" style="3" customWidth="1"/>
    <col min="5" max="5" width="17.625" style="3" hidden="1" customWidth="1"/>
    <col min="6" max="6" width="14.375" style="3" customWidth="1"/>
    <col min="7" max="7" width="11.00390625" style="3" customWidth="1"/>
    <col min="8" max="16384" width="9.00390625" style="3" customWidth="1"/>
  </cols>
  <sheetData>
    <row r="1" spans="1:6" ht="26.25" customHeight="1">
      <c r="A1" s="73"/>
      <c r="B1" s="73"/>
      <c r="C1" s="73"/>
      <c r="D1" s="73"/>
      <c r="E1" s="73"/>
      <c r="F1" s="73"/>
    </row>
    <row r="2" spans="1:6" ht="39" customHeight="1">
      <c r="A2" s="77" t="s">
        <v>36</v>
      </c>
      <c r="B2" s="77"/>
      <c r="C2" s="77"/>
      <c r="D2" s="77"/>
      <c r="E2" s="77"/>
      <c r="F2" s="77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6" t="s">
        <v>0</v>
      </c>
      <c r="B4" s="86" t="s">
        <v>14</v>
      </c>
      <c r="C4" s="87" t="s">
        <v>37</v>
      </c>
      <c r="D4" s="63" t="s">
        <v>43</v>
      </c>
      <c r="E4" s="84" t="s">
        <v>44</v>
      </c>
      <c r="F4" s="84" t="s">
        <v>35</v>
      </c>
    </row>
    <row r="5" spans="1:6" s="6" customFormat="1" ht="21" customHeight="1" hidden="1">
      <c r="A5" s="86"/>
      <c r="B5" s="86"/>
      <c r="C5" s="87"/>
      <c r="D5" s="8"/>
      <c r="E5" s="84"/>
      <c r="F5" s="84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6" ht="32.25" customHeight="1">
      <c r="A7" s="85" t="s">
        <v>15</v>
      </c>
      <c r="B7" s="85"/>
      <c r="C7" s="85"/>
      <c r="D7" s="66"/>
      <c r="E7" s="66"/>
      <c r="F7" s="67"/>
    </row>
    <row r="8" spans="1:6" ht="37.5">
      <c r="A8" s="10"/>
      <c r="B8" s="11" t="s">
        <v>38</v>
      </c>
      <c r="C8" s="12">
        <v>3671.5</v>
      </c>
      <c r="D8" s="12">
        <v>1070.26425</v>
      </c>
      <c r="E8" s="12"/>
      <c r="F8" s="14">
        <f>D8/C8</f>
        <v>0.291505992101321</v>
      </c>
    </row>
    <row r="9" spans="1:6" ht="57" customHeight="1">
      <c r="A9" s="10"/>
      <c r="B9" s="11" t="s">
        <v>39</v>
      </c>
      <c r="C9" s="12">
        <v>268.1</v>
      </c>
      <c r="D9" s="12">
        <v>236.18745</v>
      </c>
      <c r="E9" s="12"/>
      <c r="F9" s="14">
        <f>D9/C9</f>
        <v>0.880967735919433</v>
      </c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'!E43</f>
        <v>8727.04139</v>
      </c>
      <c r="E10" s="13"/>
      <c r="F10" s="14">
        <f>D10/C10</f>
        <v>0.6525378637655153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10033.49309</v>
      </c>
      <c r="E11" s="17"/>
      <c r="F11" s="18">
        <f>D11/C11</f>
        <v>0.5795151262591258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10033.49309</v>
      </c>
      <c r="E17" s="34"/>
      <c r="F17" s="35">
        <f t="shared" si="0"/>
        <v>0.34111434519569894</v>
      </c>
    </row>
    <row r="18" spans="1:6" s="36" customFormat="1" ht="18.75">
      <c r="A18" s="60"/>
      <c r="B18" s="37" t="s">
        <v>31</v>
      </c>
      <c r="C18" s="61"/>
      <c r="D18" s="61">
        <f>D19+D20</f>
        <v>20110.25243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4472.390009999999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15637.862420000001</v>
      </c>
      <c r="E20" s="28"/>
      <c r="F20" s="38"/>
    </row>
    <row r="21" spans="1:6" s="36" customFormat="1" ht="36.75" customHeight="1">
      <c r="A21" s="78" t="s">
        <v>21</v>
      </c>
      <c r="B21" s="79"/>
      <c r="C21" s="79"/>
      <c r="D21" s="79"/>
      <c r="E21" s="79"/>
      <c r="F21" s="80"/>
    </row>
    <row r="22" spans="1:6" s="36" customFormat="1" ht="25.5" customHeight="1">
      <c r="A22" s="81" t="s">
        <v>22</v>
      </c>
      <c r="B22" s="82"/>
      <c r="C22" s="82"/>
      <c r="D22" s="82"/>
      <c r="E22" s="82"/>
      <c r="F22" s="83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1765.48187</v>
      </c>
      <c r="E23" s="42">
        <f>E24+E34</f>
        <v>1401.18632</v>
      </c>
      <c r="F23" s="18">
        <f>D23/C23</f>
        <v>0.07130910121790672</v>
      </c>
      <c r="G23" s="75"/>
      <c r="H23" s="75"/>
      <c r="I23" s="75"/>
      <c r="J23" s="75"/>
      <c r="K23" s="75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1700.48187</v>
      </c>
      <c r="E24" s="24">
        <f>SUM(E25:E31)</f>
        <v>1336.18632</v>
      </c>
      <c r="F24" s="38">
        <f>D24/C24</f>
        <v>0.15993417165340082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275.11826+44.844+19.1124+72.90011+34.34977+99.34021+72.81226+14.68514+109.64987+111.52318+60.41236+172.32948+16.129+13.5-164.20188+155.73452+143.87249+51.18854</f>
        <v>1303.2997100000002</v>
      </c>
      <c r="E25" s="13">
        <v>939.00416</v>
      </c>
      <c r="F25" s="38">
        <f>D25/C25</f>
        <v>0.5342268035743566</v>
      </c>
      <c r="G25" s="71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13">
        <f>4.70537</f>
        <v>4.70537</v>
      </c>
      <c r="F26" s="38">
        <f>D26/C26</f>
        <v>0.0009354298724573773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13">
        <f>95.1027+9.89184-9.89184</f>
        <v>95.1027</v>
      </c>
      <c r="F27" s="38">
        <f>D27/C27</f>
        <v>0.49999999999999983</v>
      </c>
    </row>
    <row r="28" spans="1:6" ht="18.75">
      <c r="A28" s="43"/>
      <c r="B28" s="1" t="s">
        <v>4</v>
      </c>
      <c r="C28" s="46">
        <v>1484</v>
      </c>
      <c r="D28" s="13"/>
      <c r="E28" s="13"/>
      <c r="F28" s="38">
        <f aca="true" t="shared" si="1" ref="F28:F46">D28/C28</f>
        <v>0</v>
      </c>
    </row>
    <row r="29" spans="1:6" ht="18.75">
      <c r="A29" s="43"/>
      <c r="B29" s="1" t="s">
        <v>5</v>
      </c>
      <c r="C29" s="46">
        <v>1103.7</v>
      </c>
      <c r="D29" s="13"/>
      <c r="E29" s="13"/>
      <c r="F29" s="38">
        <f t="shared" si="1"/>
        <v>0</v>
      </c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69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6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69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69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69"/>
      <c r="F38" s="38">
        <f t="shared" si="1"/>
        <v>0</v>
      </c>
    </row>
    <row r="39" spans="1:6" s="36" customFormat="1" ht="27.75" customHeight="1">
      <c r="A39" s="81" t="s">
        <v>41</v>
      </c>
      <c r="B39" s="82"/>
      <c r="C39" s="82"/>
      <c r="D39" s="82"/>
      <c r="E39" s="82"/>
      <c r="F39" s="83"/>
    </row>
    <row r="40" spans="1:11" ht="37.5" customHeight="1">
      <c r="A40" s="40">
        <v>2</v>
      </c>
      <c r="B40" s="41" t="s">
        <v>23</v>
      </c>
      <c r="C40" s="72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75"/>
      <c r="H40" s="75"/>
      <c r="I40" s="75"/>
      <c r="J40" s="75"/>
      <c r="K40" s="75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70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4047.02182</v>
      </c>
      <c r="E44" s="70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2023.51091</v>
      </c>
      <c r="E45" s="70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2023.51091</v>
      </c>
      <c r="E46" s="54">
        <f>E40+E23</f>
        <v>1588.10936</v>
      </c>
      <c r="F46" s="18">
        <f t="shared" si="1"/>
        <v>0.06879444604879903</v>
      </c>
    </row>
    <row r="47" spans="1:6" ht="21" customHeight="1">
      <c r="A47" s="76" t="s">
        <v>29</v>
      </c>
      <c r="B47" s="76"/>
      <c r="C47" s="76"/>
      <c r="D47" s="55"/>
      <c r="E47" s="55"/>
      <c r="F47" s="55"/>
    </row>
    <row r="48" spans="1:6" ht="18.75">
      <c r="A48" s="74" t="s">
        <v>30</v>
      </c>
      <c r="B48" s="74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2014-09-16T06:54:44Z</dcterms:modified>
  <cp:category/>
  <cp:version/>
  <cp:contentType/>
  <cp:contentStatus/>
</cp:coreProperties>
</file>